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0" windowWidth="17055" windowHeight="10305" tabRatio="500" activeTab="0"/>
  </bookViews>
  <sheets>
    <sheet name="Numbers" sheetId="1" r:id="rId1"/>
  </sheets>
  <definedNames/>
  <calcPr fullCalcOnLoad="1"/>
</workbook>
</file>

<file path=xl/comments1.xml><?xml version="1.0" encoding="utf-8"?>
<comments xmlns="http://schemas.openxmlformats.org/spreadsheetml/2006/main">
  <authors>
    <author>First Name Last Name</author>
  </authors>
  <commentList>
    <comment ref="B20" authorId="0">
      <text>
        <r>
          <rPr>
            <b/>
            <sz val="9"/>
            <rFont val="Calibri"/>
            <family val="2"/>
          </rPr>
          <t>First Name Last Name:</t>
        </r>
        <r>
          <rPr>
            <sz val="9"/>
            <rFont val="Calibri"/>
            <family val="2"/>
          </rPr>
          <t xml:space="preserve">
If you married before entering the military, enter ZERO here.</t>
        </r>
      </text>
    </comment>
    <comment ref="D20" authorId="0">
      <text>
        <r>
          <rPr>
            <b/>
            <sz val="9"/>
            <rFont val="Calibri"/>
            <family val="2"/>
          </rPr>
          <t>First Name Last Name:</t>
        </r>
        <r>
          <rPr>
            <sz val="9"/>
            <rFont val="Calibri"/>
            <family val="2"/>
          </rPr>
          <t xml:space="preserve">
If you married before entering the military, enter ZERO.</t>
        </r>
      </text>
    </comment>
    <comment ref="B19" authorId="0">
      <text>
        <r>
          <rPr>
            <b/>
            <sz val="9"/>
            <rFont val="Calibri"/>
            <family val="2"/>
          </rPr>
          <t>For AD, months.  For Reservists, points/30.</t>
        </r>
      </text>
    </comment>
  </commentList>
</comments>
</file>

<file path=xl/sharedStrings.xml><?xml version="1.0" encoding="utf-8"?>
<sst xmlns="http://schemas.openxmlformats.org/spreadsheetml/2006/main" count="41" uniqueCount="41">
  <si>
    <t>Marital Division (0.5 = 50%)</t>
  </si>
  <si>
    <t>Event</t>
  </si>
  <si>
    <t>Any questions, feel free to ask: services@increa.com</t>
  </si>
  <si>
    <t>at Divorce</t>
  </si>
  <si>
    <t>at Retire</t>
  </si>
  <si>
    <t>at Marriage</t>
  </si>
  <si>
    <t>Table Notes:</t>
  </si>
  <si>
    <t>CALCULATIONS</t>
  </si>
  <si>
    <t>INTRODUCTION</t>
  </si>
  <si>
    <t>This spreadsheet is available from the Resources section of the following web page:</t>
  </si>
  <si>
    <t>Coverture Fraction</t>
  </si>
  <si>
    <t>Fraction that DFAS will calculate from legal language and apply to retirement</t>
  </si>
  <si>
    <t>1) If you were married the entire time of military service, all retirement is a marital asset. Do not use this spreadsheet, Point Coverture, or Promotion Coverture Fractions.  Rather, simply multiply retirement times the marital fraction (probably 50%).</t>
  </si>
  <si>
    <t>= fill in all the green cells with YOUR numbers.</t>
  </si>
  <si>
    <t xml:space="preserve">This spreadsheet exhibits the calculations to equitably divide a military retirement asset resulting from a divorce. </t>
  </si>
  <si>
    <t>Military promotions are competively selected, merit-based, requiring formal schooling and testing.  "Earning" a military promotion, which increases retirement asset value is VERY different than "earning" enhancement based on time-value of money, or "earnings" of a 401(k) type retirement while time passes. Additionally, enhanced retirement benefit accrues from a promotion only after 3 years at the new rank.</t>
  </si>
  <si>
    <t>Both Area Method and Hypothetical Method allocate time value of money increases to BOTH parties both before and after actual retirement payments start.</t>
  </si>
  <si>
    <t>3) Use the SAME YEAR PAYCHART to look up all basepay values to get proper ratios.</t>
  </si>
  <si>
    <r>
      <t>Marital Asset Portion (</t>
    </r>
    <r>
      <rPr>
        <b/>
        <sz val="12"/>
        <color indexed="8"/>
        <rFont val="Calibri"/>
        <family val="2"/>
      </rPr>
      <t>white portion of the diagram; coverture fraction numerator</t>
    </r>
    <r>
      <rPr>
        <sz val="12"/>
        <color theme="1"/>
        <rFont val="Calibri"/>
        <family val="2"/>
      </rPr>
      <t>)</t>
    </r>
  </si>
  <si>
    <t>BasePay</t>
  </si>
  <si>
    <t>Service mo</t>
  </si>
  <si>
    <r>
      <t xml:space="preserve">“The former spouse is awarded a percentage of the member’s disposable military retired pay, to be computed by multiplying </t>
    </r>
    <r>
      <rPr>
        <b/>
        <sz val="12"/>
        <color indexed="8"/>
        <rFont val="Calibri"/>
        <family val="2"/>
      </rPr>
      <t>50%</t>
    </r>
    <r>
      <rPr>
        <sz val="12"/>
        <color theme="1"/>
        <rFont val="Calibri"/>
        <family val="2"/>
      </rPr>
      <t xml:space="preserve"> times a Coverture Fraction. The Coverture Fraction numerator is </t>
    </r>
    <r>
      <rPr>
        <b/>
        <sz val="12"/>
        <color indexed="8"/>
        <rFont val="Calibri"/>
        <family val="2"/>
      </rPr>
      <t>1283197</t>
    </r>
    <r>
      <rPr>
        <sz val="12"/>
        <color theme="1"/>
        <rFont val="Calibri"/>
        <family val="2"/>
      </rPr>
      <t xml:space="preserve">.  The Coverture Fraction denominator is member’s retirement basepay * months of duty credit.  Basepay will be looked up on the </t>
    </r>
    <r>
      <rPr>
        <b/>
        <sz val="12"/>
        <color indexed="8"/>
        <rFont val="Calibri"/>
        <family val="2"/>
      </rPr>
      <t>2009</t>
    </r>
    <r>
      <rPr>
        <sz val="12"/>
        <color theme="1"/>
        <rFont val="Calibri"/>
        <family val="2"/>
      </rPr>
      <t xml:space="preserve"> year chart. For a Reserve retirement, months = points / 30"</t>
    </r>
  </si>
  <si>
    <t>Area at time of divorce</t>
  </si>
  <si>
    <t>Area at time of marriage (earned without spousal contribution)</t>
  </si>
  <si>
    <t>LEGAL LANGUAGE suitable for use in a court asset division order (fill in YOUR bolded numbers):</t>
  </si>
  <si>
    <r>
      <rPr>
        <i/>
        <sz val="12"/>
        <color indexed="8"/>
        <rFont val="Calibri"/>
        <family val="0"/>
      </rPr>
      <t xml:space="preserve">Military promotions </t>
    </r>
    <r>
      <rPr>
        <i/>
        <sz val="12"/>
        <color indexed="8"/>
        <rFont val="Calibri"/>
        <family val="0"/>
      </rPr>
      <t xml:space="preserve">and duty </t>
    </r>
    <r>
      <rPr>
        <i/>
        <sz val="12"/>
        <color indexed="8"/>
        <rFont val="Calibri"/>
        <family val="0"/>
      </rPr>
      <t>outside the bounds of marriage should not increase OR decrease the divisible marriage asset</t>
    </r>
    <r>
      <rPr>
        <sz val="12"/>
        <color theme="1"/>
        <rFont val="Calibri"/>
        <family val="2"/>
      </rPr>
      <t>.  The DFAS published Hypothetical Method is similar but cannot handle promotions or duty days before a marriage. Whatever retirement value was present before marriage is not marital asset, and should not be divided.  Retirement value for different phases of life is quantifiably separate and not comingled.   If there are no duty days before a marriage, then the two methods yield the same result if you stipulate that COLA is the same as military pay raises.  Area Method is still better for multiple other reasons (search http://blog.increa.com).</t>
    </r>
  </si>
  <si>
    <t>Rank&amp;Longevity</t>
  </si>
  <si>
    <r>
      <t xml:space="preserve">2) If you entered the military </t>
    </r>
    <r>
      <rPr>
        <i/>
        <sz val="12"/>
        <color indexed="8"/>
        <rFont val="Calibri"/>
        <family val="0"/>
      </rPr>
      <t>after</t>
    </r>
    <r>
      <rPr>
        <sz val="12"/>
        <color theme="1"/>
        <rFont val="Calibri"/>
        <family val="2"/>
      </rPr>
      <t xml:space="preserve"> being married, enter zero for "Service mo" and "BasePay" on the "at Marriage" line.</t>
    </r>
  </si>
  <si>
    <t>For a Reserve retirement, do not forget to consider 10 USC 12731(f)(2)(A).  The above mathematics show only how to divide a monthly retirement check, once you decide that THAT month of pay is a marital asset.  If your military service or marriage spanned across 28 January 2008, some specific dates of monthly payments are not a marital asset and are not divisible.  See http://www.intrepidcreativity.com/articles/division-reserve-military-retirement/</t>
  </si>
  <si>
    <t>Spreadsheet Revision ver 3.1 © 2016 by Brian Mork</t>
  </si>
  <si>
    <t>Please visit http://www.increa.com/articles/division-military-coverture-value/</t>
  </si>
  <si>
    <t>none</t>
  </si>
  <si>
    <t>NUMBERS 2017 PAYCHART</t>
  </si>
  <si>
    <t>Retirement duty, rank, basepay are unknown at divorce.</t>
  </si>
  <si>
    <t>4) Paycharts are available here:  https://www.dfas.mil/militarymembers/payentitlements/military-pay-charts.html</t>
  </si>
  <si>
    <r>
      <t>Total area of diagram at time of retired status (</t>
    </r>
    <r>
      <rPr>
        <b/>
        <sz val="12"/>
        <color indexed="8"/>
        <rFont val="Calibri"/>
        <family val="2"/>
      </rPr>
      <t>coverture fraction denominator</t>
    </r>
    <r>
      <rPr>
        <sz val="12"/>
        <color theme="1"/>
        <rFont val="Calibri"/>
        <family val="2"/>
      </rPr>
      <t>)</t>
    </r>
  </si>
  <si>
    <t>Total retirement in 2017 dollars (or whatever year paychart used to fill the table)</t>
  </si>
  <si>
    <t>Ex-spouse Portion in 2017 dollars</t>
  </si>
  <si>
    <t>Military Member Portion in 2017 dollars</t>
  </si>
  <si>
    <t>E-5 @ 5 yr</t>
  </si>
  <si>
    <t>E-9 @ 28 yr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</si>
</sst>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quot;#,##0.00"/>
    <numFmt numFmtId="167" formatCode="0.0"/>
    <numFmt numFmtId="168" formatCode="&quot;$&quot;#,##0.000_);[Red]\(&quot;$&quot;#,##0.000\)"/>
    <numFmt numFmtId="169" formatCode="&quot;$&quot;#,##0.000"/>
    <numFmt numFmtId="170" formatCode="&quot;$&quot;#,##0.0000"/>
    <numFmt numFmtId="171" formatCode="#,##0.0"/>
    <numFmt numFmtId="172" formatCode="0.00000"/>
    <numFmt numFmtId="173" formatCode="_(* #,##0.0_);_(* \(#,##0.0\);_(* &quot;-&quot;??_);_(@_)"/>
    <numFmt numFmtId="174" formatCode="_(* #,##0_);_(* \(#,##0\);_(* &quot;-&quot;??_);_(@_)"/>
    <numFmt numFmtId="175" formatCode="&quot;$&quot;#,##0.0"/>
    <numFmt numFmtId="176" formatCode="&quot;$&quot;#,##0"/>
    <numFmt numFmtId="177" formatCode="_(* #,##0.000_);_(* \(#,##0.000\);_(* &quot;-&quot;???_);_(@_)"/>
    <numFmt numFmtId="178" formatCode="_(* #,##0.0_);_(* \(#,##0.0\);_(* &quot;-&quot;?_);_(@_)"/>
  </numFmts>
  <fonts count="50">
    <font>
      <sz val="12"/>
      <color theme="1"/>
      <name val="Calibri"/>
      <family val="2"/>
    </font>
    <font>
      <sz val="12"/>
      <color indexed="8"/>
      <name val="Calibri"/>
      <family val="2"/>
    </font>
    <font>
      <sz val="8"/>
      <name val="Calibri"/>
      <family val="2"/>
    </font>
    <font>
      <i/>
      <sz val="12"/>
      <color indexed="8"/>
      <name val="Calibri"/>
      <family val="0"/>
    </font>
    <font>
      <b/>
      <sz val="12"/>
      <color indexed="8"/>
      <name val="Calibri"/>
      <family val="2"/>
    </font>
    <font>
      <sz val="9"/>
      <name val="Calibri"/>
      <family val="2"/>
    </font>
    <font>
      <b/>
      <sz val="9"/>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2"/>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b/>
      <sz val="12"/>
      <name val="Calibri"/>
      <family val="0"/>
    </font>
    <font>
      <sz val="11"/>
      <color indexed="8"/>
      <name val="Calibri"/>
      <family val="0"/>
    </font>
    <font>
      <sz val="11"/>
      <color indexed="10"/>
      <name val="Calibri"/>
      <family val="0"/>
    </font>
    <font>
      <sz val="16"/>
      <color indexed="8"/>
      <name val="Calibri"/>
      <family val="0"/>
    </font>
    <font>
      <sz val="18"/>
      <color indexed="8"/>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rgb="FF008000"/>
      <name val="Calibri"/>
      <family val="0"/>
    </font>
    <font>
      <sz val="12"/>
      <color rgb="FF00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9">
    <xf numFmtId="0" fontId="0" fillId="0" borderId="0" xfId="0" applyFont="1" applyAlignment="1">
      <alignment/>
    </xf>
    <xf numFmtId="0" fontId="0" fillId="0" borderId="0" xfId="0" applyAlignment="1" quotePrefix="1">
      <alignment/>
    </xf>
    <xf numFmtId="164" fontId="0" fillId="0" borderId="0" xfId="0" applyNumberFormat="1" applyAlignment="1">
      <alignment/>
    </xf>
    <xf numFmtId="0" fontId="0" fillId="0" borderId="0" xfId="0" applyAlignment="1">
      <alignment wrapText="1"/>
    </xf>
    <xf numFmtId="0" fontId="46" fillId="0" borderId="0" xfId="0" applyFont="1" applyAlignment="1">
      <alignment/>
    </xf>
    <xf numFmtId="0" fontId="39" fillId="0" borderId="0" xfId="53" applyAlignment="1">
      <alignment/>
    </xf>
    <xf numFmtId="0" fontId="0" fillId="10" borderId="0" xfId="0" applyFill="1" applyAlignment="1">
      <alignment/>
    </xf>
    <xf numFmtId="0" fontId="0" fillId="0" borderId="0" xfId="0" applyAlignment="1">
      <alignment/>
    </xf>
    <xf numFmtId="0" fontId="0" fillId="0" borderId="0" xfId="0" applyAlignment="1">
      <alignment wrapText="1"/>
    </xf>
    <xf numFmtId="0" fontId="0" fillId="0" borderId="0" xfId="0" applyAlignment="1">
      <alignment/>
    </xf>
    <xf numFmtId="0" fontId="47" fillId="0" borderId="0" xfId="0" applyFont="1" applyAlignment="1" quotePrefix="1">
      <alignment/>
    </xf>
    <xf numFmtId="166" fontId="0" fillId="0" borderId="0" xfId="0" applyNumberFormat="1" applyAlignment="1">
      <alignment/>
    </xf>
    <xf numFmtId="166" fontId="0" fillId="10" borderId="0" xfId="0" applyNumberFormat="1" applyFill="1" applyAlignment="1">
      <alignment/>
    </xf>
    <xf numFmtId="0" fontId="45" fillId="0" borderId="10" xfId="0" applyFont="1" applyBorder="1" applyAlignment="1">
      <alignment/>
    </xf>
    <xf numFmtId="0" fontId="45" fillId="0" borderId="0" xfId="0" applyFont="1" applyAlignment="1">
      <alignment/>
    </xf>
    <xf numFmtId="0" fontId="24" fillId="0" borderId="0" xfId="53" applyFont="1" applyAlignment="1">
      <alignment/>
    </xf>
    <xf numFmtId="0" fontId="24" fillId="0" borderId="0" xfId="53" applyFont="1" applyFill="1" applyAlignment="1">
      <alignment/>
    </xf>
    <xf numFmtId="6" fontId="0" fillId="0" borderId="0" xfId="0" applyNumberFormat="1" applyAlignment="1">
      <alignment/>
    </xf>
    <xf numFmtId="0" fontId="48" fillId="0" borderId="0" xfId="0" applyFont="1" applyAlignment="1">
      <alignment/>
    </xf>
    <xf numFmtId="167" fontId="0" fillId="0" borderId="0" xfId="0" applyNumberFormat="1" applyAlignment="1">
      <alignment/>
    </xf>
    <xf numFmtId="0" fontId="47" fillId="0" borderId="0" xfId="0" applyFont="1" applyFill="1" applyAlignment="1">
      <alignment/>
    </xf>
    <xf numFmtId="15" fontId="0" fillId="0" borderId="0" xfId="0" applyNumberFormat="1" applyAlignment="1">
      <alignment/>
    </xf>
    <xf numFmtId="0" fontId="0" fillId="0" borderId="0" xfId="0" applyFill="1" applyAlignment="1">
      <alignment/>
    </xf>
    <xf numFmtId="0" fontId="46" fillId="10" borderId="0" xfId="0" applyFont="1" applyFill="1" applyAlignment="1">
      <alignment/>
    </xf>
    <xf numFmtId="0" fontId="45" fillId="0" borderId="0" xfId="0" applyFont="1" applyFill="1" applyBorder="1" applyAlignment="1">
      <alignment/>
    </xf>
    <xf numFmtId="0" fontId="0" fillId="0" borderId="0" xfId="0" applyBorder="1" applyAlignment="1">
      <alignment/>
    </xf>
    <xf numFmtId="171" fontId="0" fillId="0" borderId="0" xfId="0" applyNumberFormat="1" applyBorder="1" applyAlignment="1">
      <alignment/>
    </xf>
    <xf numFmtId="0" fontId="45" fillId="0" borderId="0" xfId="0" applyFont="1" applyBorder="1" applyAlignment="1">
      <alignment/>
    </xf>
    <xf numFmtId="167" fontId="0" fillId="0" borderId="0" xfId="0" applyNumberFormat="1" applyBorder="1" applyAlignment="1">
      <alignment/>
    </xf>
    <xf numFmtId="166" fontId="0" fillId="0" borderId="0" xfId="0" applyNumberFormat="1" applyFill="1" applyAlignment="1">
      <alignment horizontal="right"/>
    </xf>
    <xf numFmtId="174" fontId="0" fillId="0" borderId="0" xfId="42" applyNumberFormat="1" applyFont="1" applyAlignment="1">
      <alignment/>
    </xf>
    <xf numFmtId="44" fontId="0" fillId="0" borderId="0" xfId="44" applyFont="1" applyAlignment="1">
      <alignment/>
    </xf>
    <xf numFmtId="165" fontId="0" fillId="10" borderId="0" xfId="0" applyNumberFormat="1" applyFill="1" applyAlignment="1">
      <alignment/>
    </xf>
    <xf numFmtId="0" fontId="0" fillId="10" borderId="0" xfId="0" applyFill="1" applyAlignment="1">
      <alignment horizontal="center"/>
    </xf>
    <xf numFmtId="0" fontId="0" fillId="33" borderId="0" xfId="0" applyFill="1" applyBorder="1" applyAlignment="1">
      <alignment/>
    </xf>
    <xf numFmtId="166" fontId="0" fillId="0" borderId="0" xfId="0" applyNumberFormat="1" applyAlignment="1">
      <alignment horizontal="left" wrapText="1"/>
    </xf>
    <xf numFmtId="0" fontId="0" fillId="0" borderId="0" xfId="0" applyAlignment="1">
      <alignment wrapText="1"/>
    </xf>
    <xf numFmtId="0" fontId="0" fillId="0" borderId="0" xfId="0" applyAlignment="1">
      <alignment/>
    </xf>
    <xf numFmtId="0" fontId="0" fillId="0" borderId="0" xfId="0"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14</xdr:row>
      <xdr:rowOff>142875</xdr:rowOff>
    </xdr:from>
    <xdr:to>
      <xdr:col>7</xdr:col>
      <xdr:colOff>800100</xdr:colOff>
      <xdr:row>20</xdr:row>
      <xdr:rowOff>0</xdr:rowOff>
    </xdr:to>
    <xdr:sp>
      <xdr:nvSpPr>
        <xdr:cNvPr id="1" name="TextBox 13"/>
        <xdr:cNvSpPr txBox="1">
          <a:spLocks noChangeArrowheads="1"/>
        </xdr:cNvSpPr>
      </xdr:nvSpPr>
      <xdr:spPr>
        <a:xfrm rot="16200000">
          <a:off x="7200900" y="5276850"/>
          <a:ext cx="457200" cy="20097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 PROMOTIONS  →
</a:t>
          </a:r>
          <a:r>
            <a:rPr lang="en-US" cap="none" sz="1100" b="0" i="0" u="none" baseline="0">
              <a:solidFill>
                <a:srgbClr val="000000"/>
              </a:solidFill>
              <a:latin typeface="Calibri"/>
              <a:ea typeface="Calibri"/>
              <a:cs typeface="Calibri"/>
            </a:rPr>
            <a:t>LONGEVITY</a:t>
          </a:r>
        </a:p>
      </xdr:txBody>
    </xdr:sp>
    <xdr:clientData/>
  </xdr:twoCellAnchor>
  <xdr:twoCellAnchor>
    <xdr:from>
      <xdr:col>8</xdr:col>
      <xdr:colOff>180975</xdr:colOff>
      <xdr:row>19</xdr:row>
      <xdr:rowOff>66675</xdr:rowOff>
    </xdr:from>
    <xdr:to>
      <xdr:col>9</xdr:col>
      <xdr:colOff>114300</xdr:colOff>
      <xdr:row>22</xdr:row>
      <xdr:rowOff>38100</xdr:rowOff>
    </xdr:to>
    <xdr:sp>
      <xdr:nvSpPr>
        <xdr:cNvPr id="2" name="TextBox 3"/>
        <xdr:cNvSpPr txBox="1">
          <a:spLocks noChangeArrowheads="1"/>
        </xdr:cNvSpPr>
      </xdr:nvSpPr>
      <xdr:spPr>
        <a:xfrm>
          <a:off x="7877175" y="7153275"/>
          <a:ext cx="771525" cy="5715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0
</a:t>
          </a:r>
          <a:r>
            <a:rPr lang="en-US" cap="none" sz="1100" b="0" i="0" u="none" baseline="0">
              <a:solidFill>
                <a:srgbClr val="000000"/>
              </a:solidFill>
              <a:latin typeface="Calibri"/>
              <a:ea typeface="Calibri"/>
              <a:cs typeface="Calibri"/>
            </a:rPr>
            <a:t>MARRIED</a:t>
          </a:r>
        </a:p>
      </xdr:txBody>
    </xdr:sp>
    <xdr:clientData/>
  </xdr:twoCellAnchor>
  <xdr:twoCellAnchor>
    <xdr:from>
      <xdr:col>9</xdr:col>
      <xdr:colOff>628650</xdr:colOff>
      <xdr:row>19</xdr:row>
      <xdr:rowOff>47625</xdr:rowOff>
    </xdr:from>
    <xdr:to>
      <xdr:col>10</xdr:col>
      <xdr:colOff>638175</xdr:colOff>
      <xdr:row>21</xdr:row>
      <xdr:rowOff>95250</xdr:rowOff>
    </xdr:to>
    <xdr:sp>
      <xdr:nvSpPr>
        <xdr:cNvPr id="3" name="TextBox 4"/>
        <xdr:cNvSpPr txBox="1">
          <a:spLocks noChangeArrowheads="1"/>
        </xdr:cNvSpPr>
      </xdr:nvSpPr>
      <xdr:spPr>
        <a:xfrm>
          <a:off x="9163050" y="7134225"/>
          <a:ext cx="847725" cy="4476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72.0
</a:t>
          </a:r>
          <a:r>
            <a:rPr lang="en-US" cap="none" sz="1100" b="0" i="0" u="none" baseline="0">
              <a:solidFill>
                <a:srgbClr val="000000"/>
              </a:solidFill>
              <a:latin typeface="Calibri"/>
              <a:ea typeface="Calibri"/>
              <a:cs typeface="Calibri"/>
            </a:rPr>
            <a:t>DIVORCE</a:t>
          </a:r>
        </a:p>
      </xdr:txBody>
    </xdr:sp>
    <xdr:clientData/>
  </xdr:twoCellAnchor>
  <xdr:twoCellAnchor>
    <xdr:from>
      <xdr:col>12</xdr:col>
      <xdr:colOff>781050</xdr:colOff>
      <xdr:row>19</xdr:row>
      <xdr:rowOff>66675</xdr:rowOff>
    </xdr:from>
    <xdr:to>
      <xdr:col>13</xdr:col>
      <xdr:colOff>704850</xdr:colOff>
      <xdr:row>21</xdr:row>
      <xdr:rowOff>171450</xdr:rowOff>
    </xdr:to>
    <xdr:sp>
      <xdr:nvSpPr>
        <xdr:cNvPr id="4" name="TextBox 5"/>
        <xdr:cNvSpPr txBox="1">
          <a:spLocks noChangeArrowheads="1"/>
        </xdr:cNvSpPr>
      </xdr:nvSpPr>
      <xdr:spPr>
        <a:xfrm>
          <a:off x="11458575" y="7153275"/>
          <a:ext cx="762000" cy="504825"/>
        </a:xfrm>
        <a:prstGeom prst="rect">
          <a:avLst/>
        </a:prstGeom>
        <a:solidFill>
          <a:srgbClr val="FFFFFF"/>
        </a:solidFill>
        <a:ln w="9525" cmpd="sng">
          <a:noFill/>
        </a:ln>
      </xdr:spPr>
      <xdr:txBody>
        <a:bodyPr vertOverflow="clip" wrap="square"/>
        <a:p>
          <a:pPr algn="ctr">
            <a:defRPr/>
          </a:pPr>
          <a:r>
            <a:rPr lang="en-US" cap="none" sz="1100" b="0" i="0" u="none" baseline="0">
              <a:solidFill>
                <a:srgbClr val="DD0806"/>
              </a:solidFill>
              <a:latin typeface="Calibri"/>
              <a:ea typeface="Calibri"/>
              <a:cs typeface="Calibri"/>
            </a:rPr>
            <a:t>336.0
</a:t>
          </a:r>
          <a:r>
            <a:rPr lang="en-US" cap="none" sz="1100" b="0" i="0" u="none" baseline="0">
              <a:solidFill>
                <a:srgbClr val="DD0806"/>
              </a:solidFill>
              <a:latin typeface="Calibri"/>
              <a:ea typeface="Calibri"/>
              <a:cs typeface="Calibri"/>
            </a:rPr>
            <a:t>RETIRE</a:t>
          </a:r>
        </a:p>
      </xdr:txBody>
    </xdr:sp>
    <xdr:clientData/>
  </xdr:twoCellAnchor>
  <xdr:twoCellAnchor>
    <xdr:from>
      <xdr:col>7</xdr:col>
      <xdr:colOff>533400</xdr:colOff>
      <xdr:row>14</xdr:row>
      <xdr:rowOff>152400</xdr:rowOff>
    </xdr:from>
    <xdr:to>
      <xdr:col>8</xdr:col>
      <xdr:colOff>581025</xdr:colOff>
      <xdr:row>14</xdr:row>
      <xdr:rowOff>447675</xdr:rowOff>
    </xdr:to>
    <xdr:sp>
      <xdr:nvSpPr>
        <xdr:cNvPr id="5" name="TextBox 6"/>
        <xdr:cNvSpPr txBox="1">
          <a:spLocks noChangeArrowheads="1"/>
        </xdr:cNvSpPr>
      </xdr:nvSpPr>
      <xdr:spPr>
        <a:xfrm>
          <a:off x="7391400" y="5286375"/>
          <a:ext cx="885825"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$6776
</a:t>
          </a:r>
        </a:p>
      </xdr:txBody>
    </xdr:sp>
    <xdr:clientData/>
  </xdr:twoCellAnchor>
  <xdr:twoCellAnchor>
    <xdr:from>
      <xdr:col>8</xdr:col>
      <xdr:colOff>76200</xdr:colOff>
      <xdr:row>18</xdr:row>
      <xdr:rowOff>47625</xdr:rowOff>
    </xdr:from>
    <xdr:to>
      <xdr:col>8</xdr:col>
      <xdr:colOff>457200</xdr:colOff>
      <xdr:row>19</xdr:row>
      <xdr:rowOff>142875</xdr:rowOff>
    </xdr:to>
    <xdr:sp>
      <xdr:nvSpPr>
        <xdr:cNvPr id="6" name="TextBox 7"/>
        <xdr:cNvSpPr txBox="1">
          <a:spLocks noChangeArrowheads="1"/>
        </xdr:cNvSpPr>
      </xdr:nvSpPr>
      <xdr:spPr>
        <a:xfrm>
          <a:off x="7772400" y="6934200"/>
          <a:ext cx="381000"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$0</a:t>
          </a:r>
        </a:p>
      </xdr:txBody>
    </xdr:sp>
    <xdr:clientData/>
  </xdr:twoCellAnchor>
  <xdr:twoCellAnchor>
    <xdr:from>
      <xdr:col>7</xdr:col>
      <xdr:colOff>733425</xdr:colOff>
      <xdr:row>15</xdr:row>
      <xdr:rowOff>19050</xdr:rowOff>
    </xdr:from>
    <xdr:to>
      <xdr:col>8</xdr:col>
      <xdr:colOff>685800</xdr:colOff>
      <xdr:row>16</xdr:row>
      <xdr:rowOff>85725</xdr:rowOff>
    </xdr:to>
    <xdr:sp>
      <xdr:nvSpPr>
        <xdr:cNvPr id="7" name="TextBox 8"/>
        <xdr:cNvSpPr txBox="1">
          <a:spLocks noChangeArrowheads="1"/>
        </xdr:cNvSpPr>
      </xdr:nvSpPr>
      <xdr:spPr>
        <a:xfrm>
          <a:off x="7591425" y="6276975"/>
          <a:ext cx="79057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$2669</a:t>
          </a:r>
        </a:p>
      </xdr:txBody>
    </xdr:sp>
    <xdr:clientData/>
  </xdr:twoCellAnchor>
  <xdr:twoCellAnchor>
    <xdr:from>
      <xdr:col>8</xdr:col>
      <xdr:colOff>552450</xdr:colOff>
      <xdr:row>14</xdr:row>
      <xdr:rowOff>266700</xdr:rowOff>
    </xdr:from>
    <xdr:to>
      <xdr:col>13</xdr:col>
      <xdr:colOff>352425</xdr:colOff>
      <xdr:row>15</xdr:row>
      <xdr:rowOff>123825</xdr:rowOff>
    </xdr:to>
    <xdr:sp>
      <xdr:nvSpPr>
        <xdr:cNvPr id="8" name="Rectangle 9"/>
        <xdr:cNvSpPr>
          <a:spLocks/>
        </xdr:cNvSpPr>
      </xdr:nvSpPr>
      <xdr:spPr>
        <a:xfrm>
          <a:off x="8248650" y="5400675"/>
          <a:ext cx="3619500" cy="981075"/>
        </a:xfrm>
        <a:prstGeom prst="rect">
          <a:avLst/>
        </a:prstGeom>
        <a:pattFill prst="openDmnd">
          <a:fgClr>
            <a:srgbClr val="000000"/>
          </a:fgClr>
          <a:bgClr>
            <a:srgbClr val="FFFFFF"/>
          </a:bgClr>
        </a:pattFill>
        <a:ln w="9525" cmpd="sng">
          <a:solidFill>
            <a:srgbClr val="F6924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542925</xdr:colOff>
      <xdr:row>15</xdr:row>
      <xdr:rowOff>142875</xdr:rowOff>
    </xdr:from>
    <xdr:to>
      <xdr:col>10</xdr:col>
      <xdr:colOff>180975</xdr:colOff>
      <xdr:row>19</xdr:row>
      <xdr:rowOff>9525</xdr:rowOff>
    </xdr:to>
    <xdr:sp>
      <xdr:nvSpPr>
        <xdr:cNvPr id="9" name="Rectangle 10"/>
        <xdr:cNvSpPr>
          <a:spLocks/>
        </xdr:cNvSpPr>
      </xdr:nvSpPr>
      <xdr:spPr>
        <a:xfrm>
          <a:off x="8239125" y="6400800"/>
          <a:ext cx="1314450" cy="695325"/>
        </a:xfrm>
        <a:prstGeom prst="rect">
          <a:avLst/>
        </a:prstGeom>
        <a:solidFill>
          <a:srgbClr val="FFFFFF"/>
        </a:solidFill>
        <a:ln w="9525" cmpd="sng">
          <a:solidFill>
            <a:srgbClr val="7D60A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190500</xdr:colOff>
      <xdr:row>21</xdr:row>
      <xdr:rowOff>152400</xdr:rowOff>
    </xdr:from>
    <xdr:to>
      <xdr:col>12</xdr:col>
      <xdr:colOff>733425</xdr:colOff>
      <xdr:row>23</xdr:row>
      <xdr:rowOff>76200</xdr:rowOff>
    </xdr:to>
    <xdr:sp>
      <xdr:nvSpPr>
        <xdr:cNvPr id="10" name="TextBox 12"/>
        <xdr:cNvSpPr txBox="1">
          <a:spLocks noChangeArrowheads="1"/>
        </xdr:cNvSpPr>
      </xdr:nvSpPr>
      <xdr:spPr>
        <a:xfrm>
          <a:off x="8724900" y="7639050"/>
          <a:ext cx="2686050" cy="3238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 CREDITABLE SERVICE DUTY (MO) →</a:t>
          </a:r>
        </a:p>
      </xdr:txBody>
    </xdr:sp>
    <xdr:clientData/>
  </xdr:twoCellAnchor>
  <xdr:twoCellAnchor>
    <xdr:from>
      <xdr:col>10</xdr:col>
      <xdr:colOff>209550</xdr:colOff>
      <xdr:row>15</xdr:row>
      <xdr:rowOff>142875</xdr:rowOff>
    </xdr:from>
    <xdr:to>
      <xdr:col>13</xdr:col>
      <xdr:colOff>342900</xdr:colOff>
      <xdr:row>19</xdr:row>
      <xdr:rowOff>19050</xdr:rowOff>
    </xdr:to>
    <xdr:sp>
      <xdr:nvSpPr>
        <xdr:cNvPr id="11" name="Rectangle 14"/>
        <xdr:cNvSpPr>
          <a:spLocks/>
        </xdr:cNvSpPr>
      </xdr:nvSpPr>
      <xdr:spPr>
        <a:xfrm>
          <a:off x="9582150" y="6400800"/>
          <a:ext cx="2276475" cy="704850"/>
        </a:xfrm>
        <a:prstGeom prst="rect">
          <a:avLst/>
        </a:prstGeom>
        <a:pattFill prst="openDmnd">
          <a:fgClr>
            <a:srgbClr val="000000"/>
          </a:fgClr>
          <a:bgClr>
            <a:srgbClr val="FFFFFF"/>
          </a:bgClr>
        </a:pattFill>
        <a:ln w="9525" cmpd="sng">
          <a:solidFill>
            <a:srgbClr val="F6924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638175</xdr:colOff>
      <xdr:row>16</xdr:row>
      <xdr:rowOff>171450</xdr:rowOff>
    </xdr:from>
    <xdr:to>
      <xdr:col>10</xdr:col>
      <xdr:colOff>114300</xdr:colOff>
      <xdr:row>18</xdr:row>
      <xdr:rowOff>95250</xdr:rowOff>
    </xdr:to>
    <xdr:sp>
      <xdr:nvSpPr>
        <xdr:cNvPr id="12" name="TextBox 17"/>
        <xdr:cNvSpPr txBox="1">
          <a:spLocks noChangeArrowheads="1"/>
        </xdr:cNvSpPr>
      </xdr:nvSpPr>
      <xdr:spPr>
        <a:xfrm>
          <a:off x="8334375" y="6629400"/>
          <a:ext cx="1152525" cy="352425"/>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MARRIAGE</a:t>
          </a:r>
        </a:p>
      </xdr:txBody>
    </xdr:sp>
    <xdr:clientData/>
  </xdr:twoCellAnchor>
  <xdr:twoCellAnchor>
    <xdr:from>
      <xdr:col>11</xdr:col>
      <xdr:colOff>85725</xdr:colOff>
      <xdr:row>14</xdr:row>
      <xdr:rowOff>495300</xdr:rowOff>
    </xdr:from>
    <xdr:to>
      <xdr:col>12</xdr:col>
      <xdr:colOff>400050</xdr:colOff>
      <xdr:row>14</xdr:row>
      <xdr:rowOff>847725</xdr:rowOff>
    </xdr:to>
    <xdr:sp>
      <xdr:nvSpPr>
        <xdr:cNvPr id="13" name="TextBox 18"/>
        <xdr:cNvSpPr txBox="1">
          <a:spLocks noChangeArrowheads="1"/>
        </xdr:cNvSpPr>
      </xdr:nvSpPr>
      <xdr:spPr>
        <a:xfrm>
          <a:off x="10191750" y="5629275"/>
          <a:ext cx="885825" cy="352425"/>
        </a:xfrm>
        <a:prstGeom prst="rect">
          <a:avLst/>
        </a:prstGeom>
        <a:noFill/>
        <a:ln w="9525" cmpd="sng">
          <a:noFill/>
        </a:ln>
      </xdr:spPr>
      <xdr:txBody>
        <a:bodyPr vertOverflow="clip" wrap="square"/>
        <a:p>
          <a:pPr algn="l">
            <a:defRPr/>
          </a:pPr>
          <a:r>
            <a:rPr lang="en-US" cap="none" sz="1800" b="0" i="0" u="none" baseline="0">
              <a:solidFill>
                <a:srgbClr val="000000"/>
              </a:solidFill>
              <a:latin typeface="Calibri"/>
              <a:ea typeface="Calibri"/>
              <a:cs typeface="Calibri"/>
            </a:rPr>
            <a:t>AFTER</a:t>
          </a:r>
        </a:p>
      </xdr:txBody>
    </xdr:sp>
    <xdr:clientData/>
  </xdr:twoCellAnchor>
  <xdr:twoCellAnchor>
    <xdr:from>
      <xdr:col>10</xdr:col>
      <xdr:colOff>276225</xdr:colOff>
      <xdr:row>23</xdr:row>
      <xdr:rowOff>114300</xdr:rowOff>
    </xdr:from>
    <xdr:to>
      <xdr:col>13</xdr:col>
      <xdr:colOff>819150</xdr:colOff>
      <xdr:row>25</xdr:row>
      <xdr:rowOff>104775</xdr:rowOff>
    </xdr:to>
    <xdr:sp>
      <xdr:nvSpPr>
        <xdr:cNvPr id="14" name="TextBox 42"/>
        <xdr:cNvSpPr txBox="1">
          <a:spLocks noChangeArrowheads="1"/>
        </xdr:cNvSpPr>
      </xdr:nvSpPr>
      <xdr:spPr>
        <a:xfrm>
          <a:off x="9648825" y="8001000"/>
          <a:ext cx="2686050" cy="819150"/>
        </a:xfrm>
        <a:prstGeom prst="rect">
          <a:avLst/>
        </a:prstGeom>
        <a:solidFill>
          <a:srgbClr val="FFFFFF"/>
        </a:solidFill>
        <a:ln w="9525" cmpd="sng">
          <a:noFill/>
        </a:ln>
      </xdr:spPr>
      <xdr:txBody>
        <a:bodyPr vertOverflow="clip" wrap="square"/>
        <a:p>
          <a:pPr algn="ctr">
            <a:defRPr/>
          </a:pPr>
          <a:r>
            <a:rPr lang="en-US" cap="none" sz="1100" b="0" i="0" u="none" baseline="0">
              <a:solidFill>
                <a:srgbClr val="DD0806"/>
              </a:solidFill>
              <a:latin typeface="Calibri"/>
              <a:ea typeface="Calibri"/>
              <a:cs typeface="Calibri"/>
            </a:rPr>
            <a:t>Remember!</a:t>
          </a:r>
          <a:r>
            <a:rPr lang="en-US" cap="none" sz="1100" b="0" i="0" u="none" baseline="0">
              <a:solidFill>
                <a:srgbClr val="DD0806"/>
              </a:solidFill>
              <a:latin typeface="Calibri"/>
              <a:ea typeface="Calibri"/>
              <a:cs typeface="Calibri"/>
            </a:rPr>
            <a:t>  Retirement numbers are unknown at time of divorce.  Actual numbers are plugged in by DFAS upon retirement.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fas.mil/dfas/militarymembers/payentitlements/militarypaytables.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6"/>
  <sheetViews>
    <sheetView showGridLines="0" tabSelected="1" zoomScale="125" zoomScaleNormal="125" zoomScalePageLayoutView="0" workbookViewId="0" topLeftCell="A10">
      <selection activeCell="G19" sqref="G19"/>
    </sheetView>
  </sheetViews>
  <sheetFormatPr defaultColWidth="11.00390625" defaultRowHeight="15.75"/>
  <cols>
    <col min="1" max="1" width="13.375" style="0" customWidth="1"/>
    <col min="2" max="2" width="13.00390625" style="0" customWidth="1"/>
    <col min="3" max="3" width="15.625" style="0" customWidth="1"/>
    <col min="4" max="4" width="13.375" style="0" customWidth="1"/>
    <col min="5" max="5" width="12.625" style="0" customWidth="1"/>
    <col min="6" max="10" width="11.00390625" style="0" customWidth="1"/>
    <col min="11" max="11" width="9.625" style="0" customWidth="1"/>
    <col min="12" max="12" width="7.50390625" style="0" customWidth="1"/>
  </cols>
  <sheetData>
    <row r="1" ht="15.75">
      <c r="A1" t="s">
        <v>29</v>
      </c>
    </row>
    <row r="2" ht="15.75">
      <c r="A2" t="s">
        <v>9</v>
      </c>
    </row>
    <row r="3" ht="15.75">
      <c r="A3" t="s">
        <v>30</v>
      </c>
    </row>
    <row r="4" ht="15.75">
      <c r="A4" s="5"/>
    </row>
    <row r="5" ht="15.75">
      <c r="A5" s="16" t="s">
        <v>8</v>
      </c>
    </row>
    <row r="6" spans="1:9" ht="36" customHeight="1">
      <c r="A6" s="38" t="s">
        <v>14</v>
      </c>
      <c r="B6" s="38"/>
      <c r="C6" s="38"/>
      <c r="D6" s="38"/>
      <c r="E6" s="38"/>
      <c r="F6" s="38"/>
      <c r="G6" s="38"/>
      <c r="H6" s="38"/>
      <c r="I6" s="38"/>
    </row>
    <row r="7" spans="1:9" ht="70.5" customHeight="1">
      <c r="A7" s="38" t="s">
        <v>15</v>
      </c>
      <c r="B7" s="38"/>
      <c r="C7" s="38"/>
      <c r="D7" s="38"/>
      <c r="E7" s="38"/>
      <c r="F7" s="38"/>
      <c r="G7" s="38"/>
      <c r="H7" s="38"/>
      <c r="I7" s="38"/>
    </row>
    <row r="8" spans="1:9" ht="103.5" customHeight="1">
      <c r="A8" s="38" t="s">
        <v>25</v>
      </c>
      <c r="B8" s="38"/>
      <c r="C8" s="38"/>
      <c r="D8" s="38"/>
      <c r="E8" s="38"/>
      <c r="F8" s="38"/>
      <c r="G8" s="38"/>
      <c r="H8" s="38"/>
      <c r="I8" s="38"/>
    </row>
    <row r="9" spans="1:9" ht="36.75" customHeight="1">
      <c r="A9" s="38" t="s">
        <v>16</v>
      </c>
      <c r="B9" s="38"/>
      <c r="C9" s="38"/>
      <c r="D9" s="38"/>
      <c r="E9" s="38"/>
      <c r="F9" s="38"/>
      <c r="G9" s="38"/>
      <c r="H9" s="38"/>
      <c r="I9" s="38"/>
    </row>
    <row r="11" ht="15.75">
      <c r="A11" t="s">
        <v>2</v>
      </c>
    </row>
    <row r="13" ht="15.75">
      <c r="A13" s="5"/>
    </row>
    <row r="14" ht="15.75">
      <c r="A14" s="14" t="s">
        <v>24</v>
      </c>
    </row>
    <row r="15" spans="1:9" ht="88.5" customHeight="1">
      <c r="A15" s="36" t="s">
        <v>21</v>
      </c>
      <c r="B15" s="37"/>
      <c r="C15" s="37"/>
      <c r="D15" s="37"/>
      <c r="E15" s="37"/>
      <c r="F15" s="37"/>
      <c r="G15" s="37"/>
      <c r="H15" s="9"/>
      <c r="I15" s="1"/>
    </row>
    <row r="16" spans="1:9" ht="15.75" customHeight="1">
      <c r="A16" s="3"/>
      <c r="B16" s="7"/>
      <c r="C16" s="7"/>
      <c r="D16" s="7"/>
      <c r="E16" s="7"/>
      <c r="F16" s="7"/>
      <c r="G16" s="7"/>
      <c r="H16" s="7"/>
      <c r="I16" s="1"/>
    </row>
    <row r="17" spans="1:22" ht="18" customHeight="1">
      <c r="A17" s="6"/>
      <c r="B17" s="10" t="s">
        <v>13</v>
      </c>
      <c r="C17" s="7"/>
      <c r="D17" s="7"/>
      <c r="E17" s="7"/>
      <c r="G17" s="7"/>
      <c r="H17" s="7"/>
      <c r="I17" s="1"/>
      <c r="V17" s="21"/>
    </row>
    <row r="18" spans="2:3" ht="15.75">
      <c r="B18" s="20" t="s">
        <v>32</v>
      </c>
      <c r="C18" s="20"/>
    </row>
    <row r="19" spans="1:11" ht="15.75">
      <c r="A19" s="13" t="s">
        <v>1</v>
      </c>
      <c r="B19" s="13" t="s">
        <v>20</v>
      </c>
      <c r="C19" s="13" t="s">
        <v>26</v>
      </c>
      <c r="D19" s="13" t="s">
        <v>19</v>
      </c>
      <c r="E19" s="27"/>
      <c r="F19" s="24"/>
      <c r="K19" s="14"/>
    </row>
    <row r="20" spans="1:12" ht="15.75">
      <c r="A20" t="s">
        <v>5</v>
      </c>
      <c r="B20" s="32">
        <v>0</v>
      </c>
      <c r="C20" s="33" t="s">
        <v>31</v>
      </c>
      <c r="D20" s="12">
        <v>0</v>
      </c>
      <c r="E20" s="28"/>
      <c r="F20" s="1"/>
      <c r="K20" s="25"/>
      <c r="L20" s="26"/>
    </row>
    <row r="21" spans="1:12" ht="15.75">
      <c r="A21" t="s">
        <v>3</v>
      </c>
      <c r="B21" s="32">
        <v>72</v>
      </c>
      <c r="C21" s="33" t="s">
        <v>39</v>
      </c>
      <c r="D21" s="12">
        <v>2669</v>
      </c>
      <c r="E21" s="19"/>
      <c r="F21" s="1"/>
      <c r="K21" s="25"/>
      <c r="L21" s="26"/>
    </row>
    <row r="22" spans="1:12" ht="15.75">
      <c r="A22" t="s">
        <v>4</v>
      </c>
      <c r="B22" s="32">
        <v>336</v>
      </c>
      <c r="C22" s="33" t="s">
        <v>40</v>
      </c>
      <c r="D22" s="12">
        <v>6776</v>
      </c>
      <c r="E22" s="28"/>
      <c r="F22" s="1"/>
      <c r="K22" s="25"/>
      <c r="L22" s="26"/>
    </row>
    <row r="23" spans="2:13" ht="15.75">
      <c r="B23" s="23" t="s">
        <v>33</v>
      </c>
      <c r="C23" s="6"/>
      <c r="D23" s="6"/>
      <c r="E23" s="19"/>
      <c r="F23" s="1"/>
      <c r="M23" s="2"/>
    </row>
    <row r="24" spans="1:13" ht="15.75">
      <c r="A24" t="s">
        <v>6</v>
      </c>
      <c r="E24" s="2"/>
      <c r="F24" s="1"/>
      <c r="M24" s="2"/>
    </row>
    <row r="25" spans="1:13" ht="49.5" customHeight="1">
      <c r="A25" s="36" t="s">
        <v>12</v>
      </c>
      <c r="B25" s="36"/>
      <c r="C25" s="36"/>
      <c r="D25" s="36"/>
      <c r="E25" s="36"/>
      <c r="F25" s="36"/>
      <c r="G25" s="36"/>
      <c r="M25" s="2"/>
    </row>
    <row r="26" spans="1:13" ht="34.5" customHeight="1">
      <c r="A26" s="36" t="s">
        <v>27</v>
      </c>
      <c r="B26" s="36"/>
      <c r="C26" s="36"/>
      <c r="D26" s="36"/>
      <c r="E26" s="36"/>
      <c r="F26" s="36"/>
      <c r="G26" s="36"/>
      <c r="M26" s="2"/>
    </row>
    <row r="27" ht="15.75">
      <c r="A27" s="4" t="s">
        <v>17</v>
      </c>
    </row>
    <row r="28" ht="15.75">
      <c r="A28" s="5" t="s">
        <v>34</v>
      </c>
    </row>
    <row r="29" ht="15.75">
      <c r="A29" s="5"/>
    </row>
    <row r="30" spans="1:17" ht="15.75">
      <c r="A30" s="5"/>
      <c r="Q30" s="21"/>
    </row>
    <row r="31" spans="1:17" ht="15.75">
      <c r="A31" s="15" t="s">
        <v>7</v>
      </c>
      <c r="Q31" s="4"/>
    </row>
    <row r="32" spans="1:17" ht="15.75">
      <c r="A32" s="30">
        <f>B22*D22</f>
        <v>2276736</v>
      </c>
      <c r="B32" t="s">
        <v>35</v>
      </c>
      <c r="Q32" s="4"/>
    </row>
    <row r="33" spans="1:17" ht="15.75">
      <c r="A33" s="30">
        <f>B21*D21</f>
        <v>192168</v>
      </c>
      <c r="B33" t="s">
        <v>22</v>
      </c>
      <c r="Q33" s="4"/>
    </row>
    <row r="34" spans="1:6" ht="15.75">
      <c r="A34" s="30">
        <f>B20*D20</f>
        <v>0</v>
      </c>
      <c r="B34" t="s">
        <v>23</v>
      </c>
      <c r="F34" s="18"/>
    </row>
    <row r="36" spans="1:2" ht="15.75">
      <c r="A36" s="30">
        <f>A33-A34</f>
        <v>192168</v>
      </c>
      <c r="B36" t="s">
        <v>18</v>
      </c>
    </row>
    <row r="37" spans="1:2" ht="15.75">
      <c r="A37" s="2">
        <f>A36/A32</f>
        <v>0.08440504300893911</v>
      </c>
      <c r="B37" t="s">
        <v>10</v>
      </c>
    </row>
    <row r="38" spans="1:2" ht="15.75">
      <c r="A38">
        <v>0.5</v>
      </c>
      <c r="B38" t="s">
        <v>0</v>
      </c>
    </row>
    <row r="39" spans="1:2" ht="15.75">
      <c r="A39" s="2">
        <f>A37*A38</f>
        <v>0.042202521504469556</v>
      </c>
      <c r="B39" t="s">
        <v>11</v>
      </c>
    </row>
    <row r="40" ht="15.75">
      <c r="A40" s="2"/>
    </row>
    <row r="41" spans="1:2" ht="15.75">
      <c r="A41" s="31">
        <f>2.5%*A32/12</f>
        <v>4743.2</v>
      </c>
      <c r="B41" t="s">
        <v>36</v>
      </c>
    </row>
    <row r="42" spans="1:2" ht="15.75">
      <c r="A42" s="31">
        <f>A41*A39</f>
        <v>200.17499999999998</v>
      </c>
      <c r="B42" t="s">
        <v>37</v>
      </c>
    </row>
    <row r="43" spans="1:2" ht="15.75">
      <c r="A43" s="31">
        <f>A41-A42</f>
        <v>4543.025</v>
      </c>
      <c r="B43" t="s">
        <v>38</v>
      </c>
    </row>
    <row r="45" spans="13:16" ht="15.75">
      <c r="M45" s="34"/>
      <c r="N45" s="34"/>
      <c r="O45" s="34"/>
      <c r="P45" s="34"/>
    </row>
    <row r="46" spans="12:16" ht="15.75">
      <c r="L46" s="22"/>
      <c r="M46" s="34"/>
      <c r="N46" s="34"/>
      <c r="O46" s="34"/>
      <c r="P46" s="34"/>
    </row>
    <row r="47" spans="12:16" ht="15.75">
      <c r="L47" s="22"/>
      <c r="M47" s="34"/>
      <c r="N47" s="34"/>
      <c r="O47" s="34"/>
      <c r="P47" s="34"/>
    </row>
    <row r="48" spans="1:16" ht="15.75">
      <c r="A48" s="11"/>
      <c r="L48" s="22"/>
      <c r="M48" s="34"/>
      <c r="N48" s="34"/>
      <c r="O48" s="34"/>
      <c r="P48" s="34"/>
    </row>
    <row r="49" spans="1:16" ht="72.75" customHeight="1">
      <c r="A49" s="35" t="s">
        <v>28</v>
      </c>
      <c r="B49" s="35"/>
      <c r="C49" s="35"/>
      <c r="D49" s="35"/>
      <c r="E49" s="35"/>
      <c r="F49" s="35"/>
      <c r="G49" s="35"/>
      <c r="H49" s="35"/>
      <c r="I49" s="35"/>
      <c r="L49" s="22"/>
      <c r="M49" s="34"/>
      <c r="N49" s="34"/>
      <c r="O49" s="34"/>
      <c r="P49" s="34"/>
    </row>
    <row r="50" spans="1:4" ht="15.75">
      <c r="A50" s="11"/>
      <c r="D50" s="11"/>
    </row>
    <row r="51" spans="1:4" ht="15.75">
      <c r="A51" s="11"/>
      <c r="D51" s="29"/>
    </row>
    <row r="52" spans="1:3" ht="15.75">
      <c r="A52" s="11"/>
      <c r="C52" s="17"/>
    </row>
    <row r="53" spans="1:3" ht="15.75">
      <c r="A53" s="11"/>
      <c r="C53" s="17"/>
    </row>
    <row r="54" ht="18.75" customHeight="1">
      <c r="N54" s="21"/>
    </row>
    <row r="55" ht="18" customHeight="1">
      <c r="H55" s="8"/>
    </row>
    <row r="56" ht="15.75">
      <c r="C56" s="5"/>
    </row>
  </sheetData>
  <sheetProtection/>
  <mergeCells count="8">
    <mergeCell ref="A49:I49"/>
    <mergeCell ref="A25:G25"/>
    <mergeCell ref="A15:G15"/>
    <mergeCell ref="A26:G26"/>
    <mergeCell ref="A6:I6"/>
    <mergeCell ref="A7:I7"/>
    <mergeCell ref="A8:I8"/>
    <mergeCell ref="A9:I9"/>
  </mergeCells>
  <hyperlinks>
    <hyperlink ref="A28" r:id="rId1" display="Paycharts are available here:  http://www.dfas.mil/dfas/militarymembers/payentitlements/militarypaytables.html"/>
  </hyperlinks>
  <printOptions/>
  <pageMargins left="0.75" right="0.75" top="1" bottom="1" header="0.5" footer="0.5"/>
  <pageSetup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First Name Last Name</dc:creator>
  <cp:keywords/>
  <dc:description/>
  <cp:lastModifiedBy>Name</cp:lastModifiedBy>
  <dcterms:created xsi:type="dcterms:W3CDTF">2012-08-28T03:47:15Z</dcterms:created>
  <dcterms:modified xsi:type="dcterms:W3CDTF">2016-12-21T16:05:23Z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